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76" i="1"/>
  <c r="H29" i="1" l="1"/>
  <c r="H15" i="1"/>
  <c r="H33" i="1" l="1"/>
  <c r="H32" i="1"/>
  <c r="H24" i="1"/>
  <c r="H18" i="1"/>
  <c r="H57" i="1"/>
  <c r="H36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<sst xmlns="http://schemas.openxmlformats.org/spreadsheetml/2006/main" count="87" uniqueCount="53">
  <si>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</si>
  <si>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</si>
  <si>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</si>
  <si>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</si>
  <si>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</si>
  <si>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</si>
  <si>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</si>
  <si>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</si>
  <si>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</si>
  <si>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</si>
  <si>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</si>
  <si>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</si>
  <si>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</si>
  <si>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</si>
  <si>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</si>
  <si>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</si>
  <si>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</si>
  <si>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</si>
  <si>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</si>
  <si>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</si>
  <si>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</si>
  <si>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</si>
  <si>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</si>
  <si>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</si>
  <si>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</si>
  <si>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</si>
  <si>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</si>
  <si>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</si>
  <si>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</si>
  <si>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</si>
  <si>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Dana:05.07.2021.</t>
  </si>
  <si>
    <t>Primljena i neutrošena participacija od 05.07.2021.</t>
  </si>
  <si>
    <t>Dana 05.07.2021.godine Dom zdravlja Požarevac je izvršio plaćanje prema dobavljačima:</t>
  </si>
  <si>
    <t>Adoc</t>
  </si>
  <si>
    <t>Farmalogist</t>
  </si>
  <si>
    <t>Phoenix Pharma</t>
  </si>
  <si>
    <t>Vega</t>
  </si>
  <si>
    <t>21051716</t>
  </si>
  <si>
    <t>210169057</t>
  </si>
  <si>
    <t>210167537</t>
  </si>
  <si>
    <t>210184885</t>
  </si>
  <si>
    <t>210188574</t>
  </si>
  <si>
    <t>210194765</t>
  </si>
  <si>
    <t>210203343</t>
  </si>
  <si>
    <t>259006221</t>
  </si>
  <si>
    <t>272535221</t>
  </si>
  <si>
    <t>293169221</t>
  </si>
  <si>
    <t>293379221</t>
  </si>
  <si>
    <t>158667/21</t>
  </si>
  <si>
    <t>166112/21</t>
  </si>
  <si>
    <t>292255221</t>
  </si>
  <si>
    <t>UKUPNO LEKOVI-DIREKTNA PLAĆANJA</t>
  </si>
  <si>
    <t>UKUPNO SANDOSTATIN-DIREKTNA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</si>
</sst>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5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0" fontId="9" fillId="0" borderId="1" xfId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tabSelected="1" topLeftCell="B1" zoomScaleNormal="100" workbookViewId="0">
      <selection activeCell="E76" sqref="E76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44382</v>
      </c>
      <c r="H12" s="14">
        <v>4570062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44382</v>
      </c>
      <c r="H13" s="2">
        <f>H14+H30-H37-H51</f>
        <v>4559376.169999999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44382</v>
      </c>
      <c r="H14" s="3">
        <f>H15+H16+H17+H18+H19+H20+H21+H22+H23+H24+H25+H26+H27+H29+H28</f>
        <v>5031134.6999999993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f>28244971.61+2194877.82-30261470.43+5315.57-178379</f>
        <v>5315.570000000007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</f>
        <v>1272246.1599999995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653159.38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105493.71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1767555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1098916.67-35000-27775.63-1028282.49+23600-3636-3636+1098916.67</f>
        <v>1123103.2199999997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</f>
        <v>104261.65999999999</v>
      </c>
      <c r="I29" s="10"/>
      <c r="J29" s="10"/>
      <c r="K29" s="7"/>
      <c r="L29" s="7"/>
    </row>
    <row r="30" spans="2:12" x14ac:dyDescent="0.25">
      <c r="B30" s="47" t="s">
        <v>23</v>
      </c>
      <c r="C30" s="48"/>
      <c r="D30" s="48"/>
      <c r="E30" s="48"/>
      <c r="F30" s="49"/>
      <c r="G30" s="20">
        <v>44382</v>
      </c>
      <c r="H30" s="3">
        <f>H31+H32+H33+H34+H35+H36</f>
        <v>288106.55999999988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135083.33+135083.33-149724.79+135083.33-147556.67-6551.11+135083.33-151828.88+135083.33-153721.06+135083.33-124721.67+135083.33</f>
        <v>211479.12999999989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40250+40250-80500+40250</f>
        <v>40250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</f>
        <v>36377.430000000008</v>
      </c>
      <c r="I36" s="10"/>
      <c r="J36" s="10"/>
    </row>
    <row r="37" spans="2:13" x14ac:dyDescent="0.25">
      <c r="B37" s="28" t="s">
        <v>24</v>
      </c>
      <c r="C37" s="29"/>
      <c r="D37" s="29"/>
      <c r="E37" s="29"/>
      <c r="F37" s="30"/>
      <c r="G37" s="23">
        <v>44382</v>
      </c>
      <c r="H37" s="4">
        <f>SUM(H38:H50)</f>
        <v>759865.09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653159.38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105493.71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1212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28" t="s">
        <v>25</v>
      </c>
      <c r="C51" s="29"/>
      <c r="D51" s="29"/>
      <c r="E51" s="29"/>
      <c r="F51" s="30"/>
      <c r="G51" s="23">
        <v>44382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34" t="s">
        <v>26</v>
      </c>
      <c r="C57" s="35"/>
      <c r="D57" s="35"/>
      <c r="E57" s="35"/>
      <c r="F57" s="36"/>
      <c r="G57" s="24">
        <v>44382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</f>
        <v>20973.829999999143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31" t="s">
        <v>28</v>
      </c>
      <c r="C59" s="32"/>
      <c r="D59" s="32"/>
      <c r="E59" s="32"/>
      <c r="F59" s="33"/>
      <c r="G59" s="22"/>
      <c r="H59" s="6">
        <f>H14+H30-H37-H51+H57-H58</f>
        <v>4580349.9999999981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0" t="s">
        <v>33</v>
      </c>
      <c r="C63" s="51">
        <v>1622.41</v>
      </c>
      <c r="D63" s="52" t="s">
        <v>37</v>
      </c>
    </row>
    <row r="64" spans="2:12" x14ac:dyDescent="0.25">
      <c r="B64" s="50" t="s">
        <v>34</v>
      </c>
      <c r="C64" s="51">
        <v>97387.4</v>
      </c>
      <c r="D64" s="52" t="s">
        <v>38</v>
      </c>
    </row>
    <row r="65" spans="2:4" x14ac:dyDescent="0.25">
      <c r="B65" s="50" t="s">
        <v>34</v>
      </c>
      <c r="C65" s="51">
        <v>16632</v>
      </c>
      <c r="D65" s="52" t="s">
        <v>39</v>
      </c>
    </row>
    <row r="66" spans="2:4" x14ac:dyDescent="0.25">
      <c r="B66" s="50" t="s">
        <v>34</v>
      </c>
      <c r="C66" s="51">
        <v>23146.75</v>
      </c>
      <c r="D66" s="52" t="s">
        <v>40</v>
      </c>
    </row>
    <row r="67" spans="2:4" x14ac:dyDescent="0.25">
      <c r="B67" s="50" t="s">
        <v>34</v>
      </c>
      <c r="C67" s="51">
        <v>14422.65</v>
      </c>
      <c r="D67" s="52" t="s">
        <v>41</v>
      </c>
    </row>
    <row r="68" spans="2:4" x14ac:dyDescent="0.25">
      <c r="B68" s="50" t="s">
        <v>34</v>
      </c>
      <c r="C68" s="51">
        <v>28845.3</v>
      </c>
      <c r="D68" s="52" t="s">
        <v>42</v>
      </c>
    </row>
    <row r="69" spans="2:4" x14ac:dyDescent="0.25">
      <c r="B69" s="50" t="s">
        <v>34</v>
      </c>
      <c r="C69" s="51">
        <v>96107.44</v>
      </c>
      <c r="D69" s="52" t="s">
        <v>43</v>
      </c>
    </row>
    <row r="70" spans="2:4" x14ac:dyDescent="0.25">
      <c r="B70" s="50" t="s">
        <v>35</v>
      </c>
      <c r="C70" s="51">
        <v>16780.72</v>
      </c>
      <c r="D70" s="52" t="s">
        <v>44</v>
      </c>
    </row>
    <row r="71" spans="2:4" x14ac:dyDescent="0.25">
      <c r="B71" s="50" t="s">
        <v>35</v>
      </c>
      <c r="C71" s="51">
        <v>82742</v>
      </c>
      <c r="D71" s="52" t="s">
        <v>45</v>
      </c>
    </row>
    <row r="72" spans="2:4" x14ac:dyDescent="0.25">
      <c r="B72" s="50" t="s">
        <v>35</v>
      </c>
      <c r="C72" s="51">
        <v>33227.919999999998</v>
      </c>
      <c r="D72" s="52" t="s">
        <v>46</v>
      </c>
    </row>
    <row r="73" spans="2:4" x14ac:dyDescent="0.25">
      <c r="B73" s="50" t="s">
        <v>35</v>
      </c>
      <c r="C73" s="51">
        <v>43721.919999999998</v>
      </c>
      <c r="D73" s="52" t="s">
        <v>47</v>
      </c>
    </row>
    <row r="74" spans="2:4" x14ac:dyDescent="0.25">
      <c r="B74" s="50" t="s">
        <v>36</v>
      </c>
      <c r="C74" s="51">
        <v>2047.47</v>
      </c>
      <c r="D74" s="52" t="s">
        <v>48</v>
      </c>
    </row>
    <row r="75" spans="2:4" x14ac:dyDescent="0.25">
      <c r="B75" s="50" t="s">
        <v>36</v>
      </c>
      <c r="C75" s="51">
        <v>196475.4</v>
      </c>
      <c r="D75" s="52" t="s">
        <v>49</v>
      </c>
    </row>
    <row r="76" spans="2:4" x14ac:dyDescent="0.25">
      <c r="B76" s="54" t="s">
        <v>51</v>
      </c>
      <c r="C76" s="53">
        <f>SUM(C63:C75)</f>
        <v>653159.37999999989</v>
      </c>
      <c r="D76" s="52"/>
    </row>
    <row r="77" spans="2:4" x14ac:dyDescent="0.25">
      <c r="B77" s="50" t="s">
        <v>35</v>
      </c>
      <c r="C77" s="51">
        <v>105493.71</v>
      </c>
      <c r="D77" s="52" t="s">
        <v>50</v>
      </c>
    </row>
    <row r="78" spans="2:4" x14ac:dyDescent="0.25">
      <c r="B78" s="54" t="s">
        <v>52</v>
      </c>
      <c r="C78" s="53">
        <f>SUM(C77)</f>
        <v>105493.71</v>
      </c>
      <c r="D78" s="52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2021-07-07T12:05:01Z</dcterms:modified>
  <cp:category/>
  <cp:contentStatus/>
</cp:coreProperties>
</file>